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Ark Royal Members Last Gunroom" sheetId="1" r:id="rId1"/>
  </sheets>
  <definedNames>
    <definedName name="_xlnm.Print_Area" localSheetId="0">'Ark Royal Members Last Gunroom'!$A$1:$L$45</definedName>
    <definedName name="_xlnm.Print_Titles" localSheetId="0">'Ark Royal Members Last Gunroom'!$1:$3</definedName>
  </definedNames>
  <calcPr fullCalcOnLoad="1"/>
</workbook>
</file>

<file path=xl/sharedStrings.xml><?xml version="1.0" encoding="utf-8"?>
<sst xmlns="http://schemas.openxmlformats.org/spreadsheetml/2006/main" count="290" uniqueCount="244">
  <si>
    <t>Simon</t>
  </si>
  <si>
    <t>BOSTON</t>
  </si>
  <si>
    <t>SKC</t>
  </si>
  <si>
    <t>MW</t>
  </si>
  <si>
    <t>EVANS</t>
  </si>
  <si>
    <t xml:space="preserve">MGB </t>
  </si>
  <si>
    <t>GREIG</t>
  </si>
  <si>
    <t>RJ</t>
  </si>
  <si>
    <t>SNELL</t>
  </si>
  <si>
    <t>DD</t>
  </si>
  <si>
    <t>HACKING</t>
  </si>
  <si>
    <t>J</t>
  </si>
  <si>
    <t>BARNES</t>
  </si>
  <si>
    <t>GH</t>
  </si>
  <si>
    <t>BROWN</t>
  </si>
  <si>
    <t>CC</t>
  </si>
  <si>
    <t>NUNN</t>
  </si>
  <si>
    <t>MACRAE</t>
  </si>
  <si>
    <t>P</t>
  </si>
  <si>
    <t>SKINNER</t>
  </si>
  <si>
    <t>TH</t>
  </si>
  <si>
    <t>AUBREY</t>
  </si>
  <si>
    <t>JAD</t>
  </si>
  <si>
    <t>MILLS</t>
  </si>
  <si>
    <t>BROW</t>
  </si>
  <si>
    <t>CHRISTIE</t>
  </si>
  <si>
    <t>PH</t>
  </si>
  <si>
    <t>MITCHELL</t>
  </si>
  <si>
    <t>EATON</t>
  </si>
  <si>
    <t>BOWRING</t>
  </si>
  <si>
    <t>HEDGES</t>
  </si>
  <si>
    <t>RF</t>
  </si>
  <si>
    <t>D</t>
  </si>
  <si>
    <t>BEDDING</t>
  </si>
  <si>
    <t>R</t>
  </si>
  <si>
    <t>HOSKIN</t>
  </si>
  <si>
    <t>CD</t>
  </si>
  <si>
    <t>GERTY</t>
  </si>
  <si>
    <t>AR</t>
  </si>
  <si>
    <t>GD</t>
  </si>
  <si>
    <t>HUNTER</t>
  </si>
  <si>
    <t>HPK</t>
  </si>
  <si>
    <t>DIBLEY</t>
  </si>
  <si>
    <t>MT</t>
  </si>
  <si>
    <t>COOPER</t>
  </si>
  <si>
    <t>REID</t>
  </si>
  <si>
    <t>DM</t>
  </si>
  <si>
    <t>WHITE</t>
  </si>
  <si>
    <t>CR</t>
  </si>
  <si>
    <t>PREEDY</t>
  </si>
  <si>
    <t>FRENCH</t>
  </si>
  <si>
    <t>GAIRDNER</t>
  </si>
  <si>
    <t>A</t>
  </si>
  <si>
    <t>WOODERSON</t>
  </si>
  <si>
    <t>M</t>
  </si>
  <si>
    <t>Names</t>
  </si>
  <si>
    <t>Surname</t>
  </si>
  <si>
    <t>School</t>
  </si>
  <si>
    <t>Durham School</t>
  </si>
  <si>
    <t>Plymouth College</t>
  </si>
  <si>
    <t>Gavin</t>
  </si>
  <si>
    <t>Trinity College, Glenalmond</t>
  </si>
  <si>
    <t>The Leys School, Cambridge</t>
  </si>
  <si>
    <t>Canford School</t>
  </si>
  <si>
    <t>St John's, Leatherhead</t>
  </si>
  <si>
    <t>Banbury Grammar School</t>
  </si>
  <si>
    <t>Portsmouth Grammar School</t>
  </si>
  <si>
    <t>Queen Elizabeth Grammar School, Wakefield</t>
  </si>
  <si>
    <t>Malvern College</t>
  </si>
  <si>
    <t>Stowe School</t>
  </si>
  <si>
    <t>University</t>
  </si>
  <si>
    <t>College</t>
  </si>
  <si>
    <t>Christ's</t>
  </si>
  <si>
    <t>Cambridge</t>
  </si>
  <si>
    <t>St Catherine's</t>
  </si>
  <si>
    <t>Corpus Christi</t>
  </si>
  <si>
    <t>St Edmund's Hall</t>
  </si>
  <si>
    <t>Oxford</t>
  </si>
  <si>
    <t>Worcester</t>
  </si>
  <si>
    <t>Caius</t>
  </si>
  <si>
    <t>St John's</t>
  </si>
  <si>
    <t>Lincoln</t>
  </si>
  <si>
    <t>Merton</t>
  </si>
  <si>
    <t>Trinity</t>
  </si>
  <si>
    <t>John Arthur Rank Organisation</t>
  </si>
  <si>
    <t>Harvard</t>
  </si>
  <si>
    <t>Sydney Sussex</t>
  </si>
  <si>
    <t>Sierra Leone - diamonds</t>
  </si>
  <si>
    <t>Kenya - farming</t>
  </si>
  <si>
    <t>Wadham</t>
  </si>
  <si>
    <t>Scotland Yard</t>
  </si>
  <si>
    <t>Royal Navy</t>
  </si>
  <si>
    <t>St Martin's School</t>
  </si>
  <si>
    <t>Exeter</t>
  </si>
  <si>
    <t>Harrods</t>
  </si>
  <si>
    <t>Underwriter</t>
  </si>
  <si>
    <t>Richard</t>
  </si>
  <si>
    <t>Tom</t>
  </si>
  <si>
    <t>John</t>
  </si>
  <si>
    <t>David</t>
  </si>
  <si>
    <t>Clive</t>
  </si>
  <si>
    <t>James</t>
  </si>
  <si>
    <t>Mike</t>
  </si>
  <si>
    <t>Hugh</t>
  </si>
  <si>
    <t>Peter</t>
  </si>
  <si>
    <t>Martin</t>
  </si>
  <si>
    <t>Andrew</t>
  </si>
  <si>
    <t>Chris</t>
  </si>
  <si>
    <t>Angus</t>
  </si>
  <si>
    <t>Roger</t>
  </si>
  <si>
    <t>Alastair</t>
  </si>
  <si>
    <t>Subsequently</t>
  </si>
  <si>
    <t xml:space="preserve">Oxford: </t>
  </si>
  <si>
    <t xml:space="preserve">Cambridge: </t>
  </si>
  <si>
    <t xml:space="preserve">Harvard: </t>
  </si>
  <si>
    <t>Anthony</t>
  </si>
  <si>
    <t>Senior Geography Master, Director of Studies &amp; Resgistar, Lancing College</t>
  </si>
  <si>
    <t>Flight Lieut RAF, Civil Airline Pilot</t>
  </si>
  <si>
    <t>Chairman of City Insurance Brokers</t>
  </si>
  <si>
    <t>CARWARDINE</t>
  </si>
  <si>
    <t>Coffee &amp; Tea Merchant</t>
  </si>
  <si>
    <t>Entrepreneur both sides of Atlantic, committed to Scottish Independence</t>
  </si>
  <si>
    <t>Chartered Secretary, 1980 Entrepreneur with Computer Industry, Adminisrator for Bath Abbey</t>
  </si>
  <si>
    <t>Lord Hacking, Solicitor, Barrister, International Arbitator</t>
  </si>
  <si>
    <t>Sir Christopher MacRae, KCMG, former High Commissioner in Nigeria and Pakistan</t>
  </si>
  <si>
    <t>Businessman, London Labour Councillor, Deputy Chairman London Docklands Development Board &amp; Aircraft Pilot</t>
  </si>
  <si>
    <t>Managing Director Preedy's PLC Newsagents</t>
  </si>
  <si>
    <t>International Businessman based in Holland</t>
  </si>
  <si>
    <t>PhD (Sociology), Town Planner, Consultant on Heritage &amp; Energy Projects</t>
  </si>
  <si>
    <t>Unspecified work mainly abroad!</t>
  </si>
  <si>
    <t>Chartered Accountant</t>
  </si>
  <si>
    <t>Venerable, Archdeacon of Wells</t>
  </si>
  <si>
    <t>Initials</t>
  </si>
  <si>
    <t>Air Service Training, Hamble</t>
  </si>
  <si>
    <t>RNC Dartmouth</t>
  </si>
  <si>
    <t>Lancing College</t>
  </si>
  <si>
    <t>Marlborough College</t>
  </si>
  <si>
    <t>Tonbridge School</t>
  </si>
  <si>
    <t>Clifton College</t>
  </si>
  <si>
    <t>King's School, Canterbury</t>
  </si>
  <si>
    <t>Charterhouse School</t>
  </si>
  <si>
    <t>Sutton Valence School</t>
  </si>
  <si>
    <t>Rugby School</t>
  </si>
  <si>
    <t>St Pauls' School</t>
  </si>
  <si>
    <t>Oakham School</t>
  </si>
  <si>
    <t>Bloxham School</t>
  </si>
  <si>
    <t>Uppingham School</t>
  </si>
  <si>
    <t>Bradfield College</t>
  </si>
  <si>
    <t>Oundle School</t>
  </si>
  <si>
    <t>Royal Navy - killed in helicopter accident</t>
  </si>
  <si>
    <t>Adrian</t>
  </si>
  <si>
    <t>South Africa - killed in hang glider accident</t>
  </si>
  <si>
    <t>Bill</t>
  </si>
  <si>
    <t>Stamford School</t>
  </si>
  <si>
    <t>Brasenose</t>
  </si>
  <si>
    <t>Clare</t>
  </si>
  <si>
    <t>Queen's</t>
  </si>
  <si>
    <t>Career</t>
  </si>
  <si>
    <t>Gordon</t>
  </si>
  <si>
    <t>ORCHARD</t>
  </si>
  <si>
    <t>Roy</t>
  </si>
  <si>
    <t>Charles</t>
  </si>
  <si>
    <t>University of Texas at Austin: Chair of the Anthropology Department, Director South Asia Institute</t>
  </si>
  <si>
    <t>Royal Navy - died in South Africa circa 2005</t>
  </si>
  <si>
    <t>jolo1314@comcast.net</t>
  </si>
  <si>
    <t>Barry</t>
  </si>
  <si>
    <t>CLARKE</t>
  </si>
  <si>
    <t>DINGEMANS</t>
  </si>
  <si>
    <t>RIP</t>
  </si>
  <si>
    <t>Rear Admiral</t>
  </si>
  <si>
    <t>Captain/Commodore</t>
  </si>
  <si>
    <t>ACWORTH</t>
  </si>
  <si>
    <t>AJL</t>
  </si>
  <si>
    <t>Used</t>
  </si>
  <si>
    <t>Dates Aboard</t>
  </si>
  <si>
    <t>Start</t>
  </si>
  <si>
    <t>End</t>
  </si>
  <si>
    <t>CJ</t>
  </si>
  <si>
    <t>Hugh@Dibley.eu.com</t>
  </si>
  <si>
    <t>KIRCHEM</t>
  </si>
  <si>
    <t>TOD</t>
  </si>
  <si>
    <t>vendick@talktalk.net</t>
  </si>
  <si>
    <t>cllr.john.barnes@eastsussex.gov.uk</t>
  </si>
  <si>
    <t>simonboston09@gmail.com</t>
  </si>
  <si>
    <t>cliveb2005@hotmail.co.uk</t>
  </si>
  <si>
    <t>jbrow@mail.utexas.edu</t>
  </si>
  <si>
    <t>barryclarke@eastmarden.net</t>
  </si>
  <si>
    <t>ccarwardine@blueyonder.co.uk</t>
  </si>
  <si>
    <t>chrisdoveton@outlook.com</t>
  </si>
  <si>
    <t>mwe@tmecmarketing.co.uk</t>
  </si>
  <si>
    <t>johnmills@johnmillsltd.co.uk</t>
  </si>
  <si>
    <t>pfskinner@earthlink.net</t>
  </si>
  <si>
    <t>tom@orwellcottage.org.uk</t>
  </si>
  <si>
    <t>j.wooderson@btinternet.com</t>
  </si>
  <si>
    <t>alastair.tod@gmail.com</t>
  </si>
  <si>
    <t>michaeltcooper@btinternet.com</t>
  </si>
  <si>
    <t>andrew@gairdner.co.uk</t>
  </si>
  <si>
    <t>christophermacrae@wanadoo.fr</t>
  </si>
  <si>
    <t>david.hacking@london-arbitration.com</t>
  </si>
  <si>
    <t>Emails 2017</t>
  </si>
  <si>
    <t>Emails at Reunion 20jul17</t>
  </si>
  <si>
    <t>ACDS</t>
  </si>
  <si>
    <t>West of England University</t>
  </si>
  <si>
    <t>Spouse</t>
  </si>
  <si>
    <t>Pauline</t>
  </si>
  <si>
    <t>Tennis Court House, Darlington Place, Bath BA2 6BY</t>
  </si>
  <si>
    <t>H 01225 284 997</t>
  </si>
  <si>
    <t>M 07940 800104</t>
  </si>
  <si>
    <t>village of Edith Weston, overlooking Rutland Water. 15 minutes off the Stamford turn=off on the A1.</t>
  </si>
  <si>
    <t>Phone Numbers</t>
  </si>
  <si>
    <t>Landline</t>
  </si>
  <si>
    <t>Mobile</t>
  </si>
  <si>
    <t>Address</t>
  </si>
  <si>
    <t>Tessa</t>
  </si>
  <si>
    <t>H 020 7584 8711</t>
  </si>
  <si>
    <t>M079 6908 7873</t>
  </si>
  <si>
    <t>18 Queen's Gate Mews, London SW7 5QJ</t>
  </si>
  <si>
    <t>Lotta / Marianne  RIP</t>
  </si>
  <si>
    <t>VenDick@talktalk.net</t>
  </si>
  <si>
    <t>Tom@OrwellCottage.org.uk</t>
  </si>
  <si>
    <t>Cllr.John.Barnes@EastSussex.gov.uk</t>
  </si>
  <si>
    <t>SimonBoston09@gmail.com</t>
  </si>
  <si>
    <t>CliveB2005@hotmail.co.uk</t>
  </si>
  <si>
    <t>JBrow@mail.utexas.edu</t>
  </si>
  <si>
    <t>CCarwardine@blueyonder.co.uk</t>
  </si>
  <si>
    <t>Jolo1314@comcast.net</t>
  </si>
  <si>
    <t>MichaelTCooper@btinternet.com</t>
  </si>
  <si>
    <t>MWE@TMECMarketing.co.uk</t>
  </si>
  <si>
    <t>Andrew@Gairdner.co.uk</t>
  </si>
  <si>
    <t>ChrisDoveton@outlook.com</t>
  </si>
  <si>
    <t>David.Hacking@London-Arbitration.com</t>
  </si>
  <si>
    <t>ChristopherMacRae@wanadoo.fr</t>
  </si>
  <si>
    <t>JohnMills@JohnMillsLtd.co.uk</t>
  </si>
  <si>
    <t>PFSkinner@earthlink.net</t>
  </si>
  <si>
    <t>Alastair.Tod@gmail.com</t>
  </si>
  <si>
    <t>J.Wooderson@btinternet.com</t>
  </si>
  <si>
    <t>The Old Rectory, East Marden, Chichester, PO18 9JE</t>
  </si>
  <si>
    <t>BarryClarke@EastMarden.net</t>
  </si>
  <si>
    <t>Mette</t>
  </si>
  <si>
    <t>BOAC/BA Captain-Flight Manager, Airbus Toulouse Technical Pilot, Chairman Royal Aeronautical Society Toulouse Branch - lecture info at: www.Dibley.eu.com</t>
  </si>
  <si>
    <t>Chemin Carboussan. 84570 Mormoiron, France.</t>
  </si>
  <si>
    <t>H+33 4 90 61 91 82</t>
  </si>
  <si>
    <r>
      <t xml:space="preserve">Academic, first at Caius, then LSE. For rest see website: </t>
    </r>
    <r>
      <rPr>
        <u val="single"/>
        <sz val="9"/>
        <color indexed="12"/>
        <rFont val="Arial"/>
        <family val="2"/>
      </rPr>
      <t>www.barneshistorian.com</t>
    </r>
  </si>
  <si>
    <r>
      <t xml:space="preserve">Members of the Last Gunroom in the Royal Navy - HMS Ark Royal 1956-58 - </t>
    </r>
    <r>
      <rPr>
        <b/>
        <sz val="11"/>
        <color indexed="18"/>
        <rFont val="Arial"/>
        <family val="2"/>
      </rPr>
      <t>Updated  26 July 2017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</si>
</sst>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 Total emails: &quot;0"/>
    <numFmt numFmtId="169" formatCode="&quot; Total email addresses: &quot;0"/>
    <numFmt numFmtId="170" formatCode="&quot;RIP: &quot;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0"/>
      <name val="Times New Roman"/>
      <family val="1"/>
    </font>
    <font>
      <b/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2" xfId="53" applyFont="1" applyBorder="1" applyAlignment="1" applyProtection="1">
      <alignment/>
      <protection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0" fontId="6" fillId="0" borderId="12" xfId="0" applyFont="1" applyBorder="1" applyAlignment="1">
      <alignment horizontal="right" wrapText="1"/>
    </xf>
    <xf numFmtId="0" fontId="6" fillId="0" borderId="13" xfId="0" applyFont="1" applyBorder="1" applyAlignment="1">
      <alignment wrapText="1"/>
    </xf>
    <xf numFmtId="169" fontId="6" fillId="0" borderId="13" xfId="0" applyNumberFormat="1" applyFont="1" applyBorder="1" applyAlignment="1">
      <alignment horizontal="center"/>
    </xf>
    <xf numFmtId="170" fontId="6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17" fontId="6" fillId="0" borderId="12" xfId="0" applyNumberFormat="1" applyFont="1" applyBorder="1" applyAlignment="1">
      <alignment horizontal="center"/>
    </xf>
    <xf numFmtId="0" fontId="3" fillId="0" borderId="0" xfId="53" applyAlignment="1" applyProtection="1">
      <alignment/>
      <protection/>
    </xf>
    <xf numFmtId="170" fontId="6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" fontId="6" fillId="0" borderId="12" xfId="0" applyNumberFormat="1" applyFont="1" applyBorder="1" applyAlignment="1" quotePrefix="1">
      <alignment horizontal="center"/>
    </xf>
    <xf numFmtId="15" fontId="0" fillId="0" borderId="14" xfId="0" applyNumberFormat="1" applyBorder="1" applyAlignment="1">
      <alignment/>
    </xf>
    <xf numFmtId="15" fontId="0" fillId="0" borderId="16" xfId="0" applyNumberFormat="1" applyBorder="1" applyAlignment="1">
      <alignment/>
    </xf>
    <xf numFmtId="15" fontId="2" fillId="0" borderId="14" xfId="0" applyNumberFormat="1" applyFont="1" applyBorder="1" applyAlignment="1">
      <alignment horizontal="center"/>
    </xf>
    <xf numFmtId="15" fontId="2" fillId="0" borderId="16" xfId="0" applyNumberFormat="1" applyFont="1" applyBorder="1" applyAlignment="1">
      <alignment horizontal="center"/>
    </xf>
    <xf numFmtId="15" fontId="2" fillId="0" borderId="12" xfId="0" applyNumberFormat="1" applyFont="1" applyBorder="1" applyAlignment="1">
      <alignment horizontal="center"/>
    </xf>
    <xf numFmtId="15" fontId="6" fillId="0" borderId="12" xfId="0" applyNumberFormat="1" applyFont="1" applyBorder="1" applyAlignment="1">
      <alignment horizontal="center"/>
    </xf>
    <xf numFmtId="15" fontId="9" fillId="0" borderId="12" xfId="53" applyNumberFormat="1" applyFont="1" applyBorder="1" applyAlignment="1" applyProtection="1">
      <alignment horizontal="center"/>
      <protection/>
    </xf>
    <xf numFmtId="15" fontId="0" fillId="0" borderId="0" xfId="0" applyNumberFormat="1" applyAlignment="1">
      <alignment/>
    </xf>
    <xf numFmtId="15" fontId="6" fillId="0" borderId="12" xfId="53" applyNumberFormat="1" applyFont="1" applyBorder="1" applyAlignment="1" applyProtection="1">
      <alignment horizontal="center"/>
      <protection/>
    </xf>
    <xf numFmtId="0" fontId="6" fillId="0" borderId="12" xfId="53" applyFont="1" applyBorder="1" applyAlignment="1" applyProtection="1">
      <alignment wrapText="1"/>
      <protection locked="0"/>
    </xf>
    <xf numFmtId="0" fontId="8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ophermacrae@wanadoo.fr" TargetMode="External" /><Relationship Id="rId2" Type="http://schemas.openxmlformats.org/officeDocument/2006/relationships/hyperlink" Target="mailto:david.hacking@london-arbitration.com" TargetMode="External" /><Relationship Id="rId3" Type="http://schemas.openxmlformats.org/officeDocument/2006/relationships/hyperlink" Target="mailto:Cllr.John.Barnes@EastSussex.gov.uk" TargetMode="External" /><Relationship Id="rId4" Type="http://schemas.openxmlformats.org/officeDocument/2006/relationships/hyperlink" Target="mailto:ccarwardine@blueyonder.co.uk" TargetMode="External" /><Relationship Id="rId5" Type="http://schemas.openxmlformats.org/officeDocument/2006/relationships/hyperlink" Target="mailto:CCarwardine@blueyonder.co.uk" TargetMode="External" /><Relationship Id="rId6" Type="http://schemas.openxmlformats.org/officeDocument/2006/relationships/hyperlink" Target="mailto:Hugh@Dibley.eu.com" TargetMode="External" /><Relationship Id="rId7" Type="http://schemas.openxmlformats.org/officeDocument/2006/relationships/hyperlink" Target="mailto:VenDick@talktalk.net" TargetMode="External" /><Relationship Id="rId8" Type="http://schemas.openxmlformats.org/officeDocument/2006/relationships/hyperlink" Target="mailto:Tom@OrwellCottage.org.uk" TargetMode="External" /><Relationship Id="rId9" Type="http://schemas.openxmlformats.org/officeDocument/2006/relationships/hyperlink" Target="mailto:SimonBoston09@gmail.com" TargetMode="External" /><Relationship Id="rId10" Type="http://schemas.openxmlformats.org/officeDocument/2006/relationships/hyperlink" Target="mailto:CliveB2005@hotmail.co.uk" TargetMode="External" /><Relationship Id="rId11" Type="http://schemas.openxmlformats.org/officeDocument/2006/relationships/hyperlink" Target="mailto:JBrow@mail.utexas.edu" TargetMode="External" /><Relationship Id="rId12" Type="http://schemas.openxmlformats.org/officeDocument/2006/relationships/hyperlink" Target="mailto:Jolo1314@comcast.net" TargetMode="External" /><Relationship Id="rId13" Type="http://schemas.openxmlformats.org/officeDocument/2006/relationships/hyperlink" Target="mailto:MichaelTCooper@btinternet.com" TargetMode="External" /><Relationship Id="rId14" Type="http://schemas.openxmlformats.org/officeDocument/2006/relationships/hyperlink" Target="mailto:MWE@TMECMarketing.co.uk" TargetMode="External" /><Relationship Id="rId15" Type="http://schemas.openxmlformats.org/officeDocument/2006/relationships/hyperlink" Target="mailto:Andrew@Gairdner.co.uk" TargetMode="External" /><Relationship Id="rId16" Type="http://schemas.openxmlformats.org/officeDocument/2006/relationships/hyperlink" Target="mailto:ChrisDoveton@outlook.com" TargetMode="External" /><Relationship Id="rId17" Type="http://schemas.openxmlformats.org/officeDocument/2006/relationships/hyperlink" Target="mailto:David.Hacking@London-Arbitration.com" TargetMode="External" /><Relationship Id="rId18" Type="http://schemas.openxmlformats.org/officeDocument/2006/relationships/hyperlink" Target="mailto:ChristopherMacRae@wanadoo.fr" TargetMode="External" /><Relationship Id="rId19" Type="http://schemas.openxmlformats.org/officeDocument/2006/relationships/hyperlink" Target="mailto:JohnMills@JohnMillsLtd.co.uk" TargetMode="External" /><Relationship Id="rId20" Type="http://schemas.openxmlformats.org/officeDocument/2006/relationships/hyperlink" Target="mailto:PFSkinner@earthlink.net" TargetMode="External" /><Relationship Id="rId21" Type="http://schemas.openxmlformats.org/officeDocument/2006/relationships/hyperlink" Target="mailto:Alastair.Tod@gmail.com" TargetMode="External" /><Relationship Id="rId22" Type="http://schemas.openxmlformats.org/officeDocument/2006/relationships/hyperlink" Target="mailto:J.Wooderson@btinternet.com" TargetMode="External" /><Relationship Id="rId23" Type="http://schemas.openxmlformats.org/officeDocument/2006/relationships/hyperlink" Target="mailto:BarryClarke@EastMarden.net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.7109375" style="0" bestFit="1" customWidth="1"/>
    <col min="2" max="2" width="6.28125" style="0" customWidth="1"/>
    <col min="3" max="3" width="6.421875" style="0" customWidth="1"/>
    <col min="4" max="4" width="7.00390625" style="0" customWidth="1"/>
    <col min="5" max="5" width="12.00390625" style="0" customWidth="1"/>
    <col min="6" max="6" width="34.7109375" style="0" customWidth="1"/>
    <col min="7" max="7" width="21.57421875" style="0" customWidth="1"/>
    <col min="8" max="8" width="13.28125" style="2" customWidth="1"/>
    <col min="9" max="9" width="12.7109375" style="0" customWidth="1"/>
    <col min="10" max="10" width="38.140625" style="2" customWidth="1"/>
    <col min="11" max="11" width="9.7109375" style="44" customWidth="1"/>
    <col min="12" max="12" width="8.57421875" style="44" customWidth="1"/>
    <col min="13" max="14" width="13.28125" style="0" customWidth="1"/>
  </cols>
  <sheetData>
    <row r="1" spans="1:14" ht="13.5">
      <c r="A1" s="33" t="s">
        <v>243</v>
      </c>
      <c r="B1" s="34"/>
      <c r="C1" s="34"/>
      <c r="D1" s="34"/>
      <c r="E1" s="34"/>
      <c r="F1" s="34"/>
      <c r="G1" s="34"/>
      <c r="H1" s="34"/>
      <c r="I1" s="34"/>
      <c r="J1" s="35"/>
      <c r="K1" s="37"/>
      <c r="L1" s="38"/>
      <c r="M1" s="26"/>
      <c r="N1" s="26"/>
    </row>
    <row r="2" spans="1:15" ht="12.75">
      <c r="A2" s="3"/>
      <c r="B2" s="31" t="s">
        <v>55</v>
      </c>
      <c r="C2" s="31"/>
      <c r="D2" s="31"/>
      <c r="E2" s="31"/>
      <c r="F2" s="4"/>
      <c r="G2" s="3"/>
      <c r="H2" s="32" t="s">
        <v>111</v>
      </c>
      <c r="I2" s="32"/>
      <c r="J2" s="32"/>
      <c r="K2" s="39" t="s">
        <v>174</v>
      </c>
      <c r="L2" s="40"/>
      <c r="M2" s="31" t="s">
        <v>209</v>
      </c>
      <c r="N2" s="31"/>
      <c r="O2" s="27" t="s">
        <v>212</v>
      </c>
    </row>
    <row r="3" spans="1:15" ht="12.75">
      <c r="A3" s="5"/>
      <c r="B3" s="6" t="s">
        <v>173</v>
      </c>
      <c r="C3" s="6" t="s">
        <v>132</v>
      </c>
      <c r="D3" s="6" t="s">
        <v>203</v>
      </c>
      <c r="E3" s="6" t="s">
        <v>56</v>
      </c>
      <c r="F3" s="6" t="s">
        <v>200</v>
      </c>
      <c r="G3" s="6" t="s">
        <v>57</v>
      </c>
      <c r="H3" s="8" t="s">
        <v>71</v>
      </c>
      <c r="I3" s="7" t="s">
        <v>70</v>
      </c>
      <c r="J3" s="8" t="s">
        <v>157</v>
      </c>
      <c r="K3" s="41" t="s">
        <v>175</v>
      </c>
      <c r="L3" s="41" t="s">
        <v>176</v>
      </c>
      <c r="M3" s="7" t="s">
        <v>210</v>
      </c>
      <c r="N3" s="7" t="s">
        <v>211</v>
      </c>
      <c r="O3" s="28"/>
    </row>
    <row r="4" spans="1:15" s="11" customFormat="1" ht="12">
      <c r="A4" s="9">
        <f aca="true" t="shared" si="0" ref="A4:A38">A3+1</f>
        <v>1</v>
      </c>
      <c r="B4" s="9" t="s">
        <v>96</v>
      </c>
      <c r="C4" s="9" t="s">
        <v>31</v>
      </c>
      <c r="D4" s="9"/>
      <c r="E4" s="9" t="s">
        <v>171</v>
      </c>
      <c r="F4" s="47" t="s">
        <v>218</v>
      </c>
      <c r="G4" s="10" t="s">
        <v>64</v>
      </c>
      <c r="H4" s="10" t="s">
        <v>86</v>
      </c>
      <c r="I4" s="9" t="s">
        <v>73</v>
      </c>
      <c r="J4" s="10" t="s">
        <v>131</v>
      </c>
      <c r="K4" s="42"/>
      <c r="L4" s="42"/>
      <c r="M4" s="21"/>
      <c r="N4" s="21"/>
      <c r="O4" s="29"/>
    </row>
    <row r="5" spans="1:15" s="11" customFormat="1" ht="24">
      <c r="A5" s="9">
        <f t="shared" si="0"/>
        <v>2</v>
      </c>
      <c r="B5" s="9" t="s">
        <v>97</v>
      </c>
      <c r="C5" s="9" t="s">
        <v>20</v>
      </c>
      <c r="D5" s="9"/>
      <c r="E5" s="9" t="s">
        <v>21</v>
      </c>
      <c r="F5" s="47" t="s">
        <v>219</v>
      </c>
      <c r="G5" s="10" t="s">
        <v>145</v>
      </c>
      <c r="H5" s="10" t="s">
        <v>156</v>
      </c>
      <c r="I5" s="9" t="s">
        <v>77</v>
      </c>
      <c r="J5" s="10" t="s">
        <v>116</v>
      </c>
      <c r="K5" s="43"/>
      <c r="L5" s="42"/>
      <c r="M5" s="21"/>
      <c r="N5" s="21"/>
      <c r="O5" s="29"/>
    </row>
    <row r="6" spans="1:15" s="11" customFormat="1" ht="24">
      <c r="A6" s="9">
        <f t="shared" si="0"/>
        <v>3</v>
      </c>
      <c r="B6" s="9" t="s">
        <v>98</v>
      </c>
      <c r="C6" s="9" t="s">
        <v>172</v>
      </c>
      <c r="D6" s="9"/>
      <c r="E6" s="9" t="s">
        <v>12</v>
      </c>
      <c r="F6" s="12" t="s">
        <v>220</v>
      </c>
      <c r="G6" s="10" t="s">
        <v>59</v>
      </c>
      <c r="H6" s="10" t="s">
        <v>79</v>
      </c>
      <c r="I6" s="9" t="s">
        <v>73</v>
      </c>
      <c r="J6" s="46" t="s">
        <v>242</v>
      </c>
      <c r="K6" s="45">
        <v>20790</v>
      </c>
      <c r="L6" s="42">
        <v>21002</v>
      </c>
      <c r="M6" s="21"/>
      <c r="N6" s="21"/>
      <c r="O6" s="29"/>
    </row>
    <row r="7" spans="1:15" s="11" customFormat="1" ht="12">
      <c r="A7" s="9">
        <f t="shared" si="0"/>
        <v>4</v>
      </c>
      <c r="B7" s="9" t="s">
        <v>99</v>
      </c>
      <c r="C7" s="9" t="s">
        <v>32</v>
      </c>
      <c r="D7" s="9"/>
      <c r="E7" s="9" t="s">
        <v>33</v>
      </c>
      <c r="F7" s="9" t="s">
        <v>168</v>
      </c>
      <c r="G7" s="10" t="s">
        <v>65</v>
      </c>
      <c r="H7" s="10"/>
      <c r="I7" s="9"/>
      <c r="J7" s="10" t="s">
        <v>151</v>
      </c>
      <c r="K7" s="42"/>
      <c r="L7" s="42"/>
      <c r="M7" s="21"/>
      <c r="N7" s="21"/>
      <c r="O7" s="29"/>
    </row>
    <row r="8" spans="1:15" s="11" customFormat="1" ht="12">
      <c r="A8" s="9">
        <f t="shared" si="0"/>
        <v>5</v>
      </c>
      <c r="B8" s="9" t="s">
        <v>0</v>
      </c>
      <c r="C8" s="9" t="s">
        <v>2</v>
      </c>
      <c r="D8" s="9"/>
      <c r="E8" s="9" t="s">
        <v>1</v>
      </c>
      <c r="F8" s="47" t="s">
        <v>221</v>
      </c>
      <c r="G8" s="10" t="s">
        <v>146</v>
      </c>
      <c r="H8" s="10" t="s">
        <v>72</v>
      </c>
      <c r="I8" s="9" t="s">
        <v>73</v>
      </c>
      <c r="J8" s="10" t="s">
        <v>117</v>
      </c>
      <c r="K8" s="42"/>
      <c r="L8" s="42"/>
      <c r="M8" s="21"/>
      <c r="N8" s="21"/>
      <c r="O8" s="29" t="s">
        <v>208</v>
      </c>
    </row>
    <row r="9" spans="1:15" s="11" customFormat="1" ht="12">
      <c r="A9" s="9">
        <f t="shared" si="0"/>
        <v>6</v>
      </c>
      <c r="B9" s="9" t="s">
        <v>100</v>
      </c>
      <c r="C9" s="9" t="s">
        <v>177</v>
      </c>
      <c r="D9" s="9"/>
      <c r="E9" s="9" t="s">
        <v>29</v>
      </c>
      <c r="F9" s="47" t="s">
        <v>222</v>
      </c>
      <c r="G9" s="10" t="s">
        <v>142</v>
      </c>
      <c r="H9" s="10"/>
      <c r="I9" s="9"/>
      <c r="J9" s="10" t="s">
        <v>118</v>
      </c>
      <c r="K9" s="42"/>
      <c r="L9" s="42"/>
      <c r="M9" s="21"/>
      <c r="N9" s="21"/>
      <c r="O9" s="29"/>
    </row>
    <row r="10" spans="1:15" s="11" customFormat="1" ht="24">
      <c r="A10" s="9">
        <f t="shared" si="0"/>
        <v>7</v>
      </c>
      <c r="B10" s="9" t="s">
        <v>101</v>
      </c>
      <c r="C10" s="9" t="s">
        <v>11</v>
      </c>
      <c r="D10" s="9"/>
      <c r="E10" s="9" t="s">
        <v>24</v>
      </c>
      <c r="F10" s="47" t="s">
        <v>223</v>
      </c>
      <c r="G10" s="10" t="s">
        <v>147</v>
      </c>
      <c r="H10" s="10" t="s">
        <v>83</v>
      </c>
      <c r="I10" s="9" t="s">
        <v>77</v>
      </c>
      <c r="J10" s="10" t="s">
        <v>162</v>
      </c>
      <c r="K10" s="42"/>
      <c r="L10" s="42"/>
      <c r="M10" s="21"/>
      <c r="N10" s="21"/>
      <c r="O10" s="29"/>
    </row>
    <row r="11" spans="1:15" s="11" customFormat="1" ht="12">
      <c r="A11" s="9">
        <f t="shared" si="0"/>
        <v>8</v>
      </c>
      <c r="B11" s="9" t="s">
        <v>60</v>
      </c>
      <c r="C11" s="9" t="s">
        <v>13</v>
      </c>
      <c r="D11" s="9"/>
      <c r="E11" s="9" t="s">
        <v>14</v>
      </c>
      <c r="F11" s="9"/>
      <c r="G11" s="10" t="s">
        <v>143</v>
      </c>
      <c r="H11" s="10" t="s">
        <v>80</v>
      </c>
      <c r="I11" s="9" t="s">
        <v>73</v>
      </c>
      <c r="J11" s="10"/>
      <c r="K11" s="42"/>
      <c r="L11" s="42"/>
      <c r="M11" s="21"/>
      <c r="N11" s="21"/>
      <c r="O11" s="29"/>
    </row>
    <row r="12" spans="1:15" s="11" customFormat="1" ht="12">
      <c r="A12" s="9">
        <f t="shared" si="0"/>
        <v>9</v>
      </c>
      <c r="B12" s="9" t="s">
        <v>107</v>
      </c>
      <c r="C12" s="9"/>
      <c r="D12" s="9"/>
      <c r="E12" s="9" t="s">
        <v>119</v>
      </c>
      <c r="F12" s="47" t="s">
        <v>224</v>
      </c>
      <c r="G12" s="10"/>
      <c r="H12" s="10"/>
      <c r="I12" s="9"/>
      <c r="J12" s="10" t="s">
        <v>120</v>
      </c>
      <c r="K12" s="42"/>
      <c r="L12" s="42"/>
      <c r="M12" s="21"/>
      <c r="N12" s="21"/>
      <c r="O12" s="29"/>
    </row>
    <row r="13" spans="1:15" s="11" customFormat="1" ht="24">
      <c r="A13" s="9">
        <f t="shared" si="0"/>
        <v>10</v>
      </c>
      <c r="B13" s="9" t="s">
        <v>99</v>
      </c>
      <c r="C13" s="9" t="s">
        <v>9</v>
      </c>
      <c r="D13" s="9"/>
      <c r="E13" s="9" t="s">
        <v>25</v>
      </c>
      <c r="F13" s="47" t="s">
        <v>225</v>
      </c>
      <c r="G13" s="10" t="s">
        <v>62</v>
      </c>
      <c r="H13" s="10"/>
      <c r="I13" s="9"/>
      <c r="J13" s="10" t="s">
        <v>121</v>
      </c>
      <c r="K13" s="42"/>
      <c r="L13" s="42"/>
      <c r="M13" s="21"/>
      <c r="N13" s="21"/>
      <c r="O13" s="29"/>
    </row>
    <row r="14" spans="1:15" s="11" customFormat="1" ht="12">
      <c r="A14" s="9">
        <f t="shared" si="0"/>
        <v>11</v>
      </c>
      <c r="B14" s="9" t="s">
        <v>102</v>
      </c>
      <c r="C14" s="9" t="s">
        <v>43</v>
      </c>
      <c r="D14" s="9"/>
      <c r="E14" s="9" t="s">
        <v>44</v>
      </c>
      <c r="F14" s="47" t="s">
        <v>226</v>
      </c>
      <c r="G14" s="10" t="s">
        <v>136</v>
      </c>
      <c r="H14" s="10" t="s">
        <v>134</v>
      </c>
      <c r="I14" s="9"/>
      <c r="J14" s="10" t="s">
        <v>91</v>
      </c>
      <c r="K14" s="42"/>
      <c r="L14" s="42"/>
      <c r="M14" s="21"/>
      <c r="N14" s="21"/>
      <c r="O14" s="29"/>
    </row>
    <row r="15" spans="1:15" s="11" customFormat="1" ht="36">
      <c r="A15" s="9">
        <f t="shared" si="0"/>
        <v>12</v>
      </c>
      <c r="B15" s="9" t="s">
        <v>103</v>
      </c>
      <c r="C15" s="9" t="s">
        <v>41</v>
      </c>
      <c r="D15" s="10" t="s">
        <v>217</v>
      </c>
      <c r="E15" s="9" t="s">
        <v>42</v>
      </c>
      <c r="F15" s="12" t="s">
        <v>178</v>
      </c>
      <c r="G15" s="10" t="s">
        <v>136</v>
      </c>
      <c r="H15" s="10" t="s">
        <v>133</v>
      </c>
      <c r="I15" s="9"/>
      <c r="J15" s="10" t="s">
        <v>239</v>
      </c>
      <c r="K15" s="42">
        <v>20852</v>
      </c>
      <c r="L15" s="42">
        <v>21186</v>
      </c>
      <c r="M15" s="21" t="s">
        <v>214</v>
      </c>
      <c r="N15" s="21" t="s">
        <v>215</v>
      </c>
      <c r="O15" s="29" t="s">
        <v>216</v>
      </c>
    </row>
    <row r="16" spans="1:15" s="11" customFormat="1" ht="12">
      <c r="A16" s="9">
        <f t="shared" si="0"/>
        <v>13</v>
      </c>
      <c r="B16" s="9" t="s">
        <v>104</v>
      </c>
      <c r="C16" s="9" t="s">
        <v>18</v>
      </c>
      <c r="D16" s="9"/>
      <c r="E16" s="9" t="s">
        <v>28</v>
      </c>
      <c r="F16" s="9"/>
      <c r="G16" s="10" t="s">
        <v>144</v>
      </c>
      <c r="H16" s="10"/>
      <c r="I16" s="9"/>
      <c r="J16" s="10" t="s">
        <v>88</v>
      </c>
      <c r="K16" s="42"/>
      <c r="L16" s="42"/>
      <c r="M16" s="21"/>
      <c r="N16" s="21"/>
      <c r="O16" s="29"/>
    </row>
    <row r="17" spans="1:15" s="11" customFormat="1" ht="12">
      <c r="A17" s="9">
        <f t="shared" si="0"/>
        <v>14</v>
      </c>
      <c r="B17" s="9" t="s">
        <v>105</v>
      </c>
      <c r="C17" s="9" t="s">
        <v>3</v>
      </c>
      <c r="D17" s="9"/>
      <c r="E17" s="9" t="s">
        <v>4</v>
      </c>
      <c r="F17" s="47" t="s">
        <v>227</v>
      </c>
      <c r="G17" s="10" t="s">
        <v>58</v>
      </c>
      <c r="H17" s="10" t="s">
        <v>74</v>
      </c>
      <c r="I17" s="9" t="s">
        <v>73</v>
      </c>
      <c r="J17" s="10"/>
      <c r="K17" s="42"/>
      <c r="L17" s="42"/>
      <c r="M17" s="21"/>
      <c r="N17" s="21"/>
      <c r="O17" s="29"/>
    </row>
    <row r="18" spans="1:15" s="11" customFormat="1" ht="12">
      <c r="A18" s="9">
        <f t="shared" si="0"/>
        <v>15</v>
      </c>
      <c r="B18" s="9" t="s">
        <v>115</v>
      </c>
      <c r="C18" s="9"/>
      <c r="D18" s="9"/>
      <c r="E18" s="9" t="s">
        <v>50</v>
      </c>
      <c r="F18" s="12"/>
      <c r="G18" s="10" t="s">
        <v>69</v>
      </c>
      <c r="H18" s="10"/>
      <c r="I18" s="9"/>
      <c r="J18" s="10" t="s">
        <v>94</v>
      </c>
      <c r="K18" s="42"/>
      <c r="L18" s="42"/>
      <c r="M18" s="21"/>
      <c r="N18" s="21"/>
      <c r="O18" s="29"/>
    </row>
    <row r="19" spans="1:15" s="11" customFormat="1" ht="12">
      <c r="A19" s="9">
        <f t="shared" si="0"/>
        <v>16</v>
      </c>
      <c r="B19" s="9" t="s">
        <v>106</v>
      </c>
      <c r="C19" s="9" t="s">
        <v>52</v>
      </c>
      <c r="D19" s="9"/>
      <c r="E19" s="9" t="s">
        <v>51</v>
      </c>
      <c r="F19" s="47" t="s">
        <v>228</v>
      </c>
      <c r="G19" s="10" t="s">
        <v>136</v>
      </c>
      <c r="H19" s="10"/>
      <c r="I19" s="9"/>
      <c r="J19" s="10" t="s">
        <v>130</v>
      </c>
      <c r="K19" s="42"/>
      <c r="L19" s="42"/>
      <c r="M19" s="21"/>
      <c r="N19" s="21"/>
      <c r="O19" s="29"/>
    </row>
    <row r="20" spans="1:15" s="11" customFormat="1" ht="24">
      <c r="A20" s="9">
        <f t="shared" si="0"/>
        <v>17</v>
      </c>
      <c r="B20" s="9" t="s">
        <v>107</v>
      </c>
      <c r="C20" s="9" t="s">
        <v>36</v>
      </c>
      <c r="D20" s="9" t="s">
        <v>204</v>
      </c>
      <c r="E20" s="9" t="s">
        <v>37</v>
      </c>
      <c r="F20" s="47" t="s">
        <v>229</v>
      </c>
      <c r="G20" s="10" t="s">
        <v>141</v>
      </c>
      <c r="H20" s="10"/>
      <c r="I20" s="10" t="s">
        <v>202</v>
      </c>
      <c r="J20" s="10" t="s">
        <v>122</v>
      </c>
      <c r="K20" s="42"/>
      <c r="L20" s="42"/>
      <c r="M20" s="21" t="s">
        <v>206</v>
      </c>
      <c r="N20" s="21" t="s">
        <v>207</v>
      </c>
      <c r="O20" s="30" t="s">
        <v>205</v>
      </c>
    </row>
    <row r="21" spans="1:15" s="11" customFormat="1" ht="12">
      <c r="A21" s="9">
        <f t="shared" si="0"/>
        <v>18</v>
      </c>
      <c r="B21" s="9" t="s">
        <v>102</v>
      </c>
      <c r="C21" s="9" t="s">
        <v>5</v>
      </c>
      <c r="D21" s="9"/>
      <c r="E21" s="9" t="s">
        <v>6</v>
      </c>
      <c r="F21" s="9" t="s">
        <v>168</v>
      </c>
      <c r="G21" s="10" t="s">
        <v>61</v>
      </c>
      <c r="H21" s="10" t="s">
        <v>75</v>
      </c>
      <c r="I21" s="9" t="s">
        <v>73</v>
      </c>
      <c r="J21" s="10" t="s">
        <v>129</v>
      </c>
      <c r="K21" s="42"/>
      <c r="L21" s="42"/>
      <c r="M21" s="21"/>
      <c r="N21" s="21"/>
      <c r="O21" s="29"/>
    </row>
    <row r="22" spans="1:15" s="11" customFormat="1" ht="24">
      <c r="A22" s="9">
        <f t="shared" si="0"/>
        <v>19</v>
      </c>
      <c r="B22" s="9" t="s">
        <v>99</v>
      </c>
      <c r="C22" s="9" t="s">
        <v>9</v>
      </c>
      <c r="D22" s="9" t="s">
        <v>213</v>
      </c>
      <c r="E22" s="9" t="s">
        <v>10</v>
      </c>
      <c r="F22" s="12" t="s">
        <v>230</v>
      </c>
      <c r="G22" s="10" t="s">
        <v>140</v>
      </c>
      <c r="H22" s="10" t="s">
        <v>155</v>
      </c>
      <c r="I22" s="9" t="s">
        <v>73</v>
      </c>
      <c r="J22" s="10" t="s">
        <v>123</v>
      </c>
      <c r="K22" s="42"/>
      <c r="L22" s="42"/>
      <c r="M22" s="21"/>
      <c r="N22" s="21"/>
      <c r="O22" s="29"/>
    </row>
    <row r="23" spans="1:15" s="11" customFormat="1" ht="12">
      <c r="A23" s="9">
        <f t="shared" si="0"/>
        <v>20</v>
      </c>
      <c r="B23" s="9" t="s">
        <v>98</v>
      </c>
      <c r="C23" s="9" t="s">
        <v>11</v>
      </c>
      <c r="D23" s="9"/>
      <c r="E23" s="9" t="s">
        <v>30</v>
      </c>
      <c r="F23" s="9" t="s">
        <v>168</v>
      </c>
      <c r="G23" s="10" t="s">
        <v>63</v>
      </c>
      <c r="H23" s="10"/>
      <c r="I23" s="9" t="s">
        <v>85</v>
      </c>
      <c r="J23" s="10" t="s">
        <v>149</v>
      </c>
      <c r="K23" s="42"/>
      <c r="L23" s="42"/>
      <c r="M23" s="21"/>
      <c r="N23" s="21"/>
      <c r="O23" s="29"/>
    </row>
    <row r="24" spans="1:15" s="11" customFormat="1" ht="12">
      <c r="A24" s="9">
        <f t="shared" si="0"/>
        <v>21</v>
      </c>
      <c r="B24" s="9" t="s">
        <v>160</v>
      </c>
      <c r="C24" s="9" t="s">
        <v>34</v>
      </c>
      <c r="D24" s="9"/>
      <c r="E24" s="9" t="s">
        <v>35</v>
      </c>
      <c r="F24" s="9"/>
      <c r="G24" s="10" t="s">
        <v>66</v>
      </c>
      <c r="H24" s="10"/>
      <c r="I24" s="9"/>
      <c r="J24" s="10" t="s">
        <v>87</v>
      </c>
      <c r="K24" s="42"/>
      <c r="L24" s="42"/>
      <c r="M24" s="21"/>
      <c r="N24" s="21"/>
      <c r="O24" s="29"/>
    </row>
    <row r="25" spans="1:15" s="11" customFormat="1" ht="24">
      <c r="A25" s="9">
        <f t="shared" si="0"/>
        <v>22</v>
      </c>
      <c r="B25" s="9" t="s">
        <v>158</v>
      </c>
      <c r="C25" s="9" t="s">
        <v>39</v>
      </c>
      <c r="D25" s="9"/>
      <c r="E25" s="9" t="s">
        <v>40</v>
      </c>
      <c r="F25" s="9"/>
      <c r="G25" s="10" t="s">
        <v>67</v>
      </c>
      <c r="H25" s="10"/>
      <c r="I25" s="9"/>
      <c r="J25" s="10" t="s">
        <v>90</v>
      </c>
      <c r="K25" s="42"/>
      <c r="L25" s="42"/>
      <c r="M25" s="21"/>
      <c r="N25" s="21"/>
      <c r="O25" s="29"/>
    </row>
    <row r="26" spans="1:15" s="11" customFormat="1" ht="12">
      <c r="A26" s="9">
        <f t="shared" si="0"/>
        <v>23</v>
      </c>
      <c r="B26" s="9" t="s">
        <v>102</v>
      </c>
      <c r="C26" s="9" t="s">
        <v>54</v>
      </c>
      <c r="D26" s="9"/>
      <c r="E26" s="9" t="s">
        <v>179</v>
      </c>
      <c r="F26" s="9"/>
      <c r="G26" s="10" t="s">
        <v>69</v>
      </c>
      <c r="H26" s="10" t="s">
        <v>93</v>
      </c>
      <c r="I26" s="9" t="s">
        <v>77</v>
      </c>
      <c r="J26" s="10"/>
      <c r="K26" s="42"/>
      <c r="L26" s="42"/>
      <c r="M26" s="21"/>
      <c r="N26" s="21"/>
      <c r="O26" s="29"/>
    </row>
    <row r="27" spans="1:15" s="11" customFormat="1" ht="24">
      <c r="A27" s="9">
        <f t="shared" si="0"/>
        <v>24</v>
      </c>
      <c r="B27" s="9" t="s">
        <v>107</v>
      </c>
      <c r="C27" s="9" t="s">
        <v>201</v>
      </c>
      <c r="D27" s="9" t="s">
        <v>238</v>
      </c>
      <c r="E27" s="9" t="s">
        <v>17</v>
      </c>
      <c r="F27" s="12" t="s">
        <v>231</v>
      </c>
      <c r="G27" s="10" t="s">
        <v>142</v>
      </c>
      <c r="H27" s="10" t="s">
        <v>81</v>
      </c>
      <c r="I27" s="9" t="s">
        <v>77</v>
      </c>
      <c r="J27" s="10" t="s">
        <v>124</v>
      </c>
      <c r="K27" s="42">
        <v>20771</v>
      </c>
      <c r="L27" s="42">
        <v>21182</v>
      </c>
      <c r="M27" s="36" t="s">
        <v>241</v>
      </c>
      <c r="N27" s="21"/>
      <c r="O27" s="30" t="s">
        <v>240</v>
      </c>
    </row>
    <row r="28" spans="1:15" s="11" customFormat="1" ht="36">
      <c r="A28" s="9">
        <f t="shared" si="0"/>
        <v>25</v>
      </c>
      <c r="B28" s="9" t="s">
        <v>108</v>
      </c>
      <c r="C28" s="9" t="s">
        <v>22</v>
      </c>
      <c r="D28" s="9"/>
      <c r="E28" s="9" t="s">
        <v>23</v>
      </c>
      <c r="F28" s="47" t="s">
        <v>232</v>
      </c>
      <c r="G28" s="10" t="s">
        <v>61</v>
      </c>
      <c r="H28" s="10" t="s">
        <v>82</v>
      </c>
      <c r="I28" s="9" t="s">
        <v>77</v>
      </c>
      <c r="J28" s="10" t="s">
        <v>125</v>
      </c>
      <c r="K28" s="42"/>
      <c r="L28" s="42"/>
      <c r="M28" s="21"/>
      <c r="N28" s="21"/>
      <c r="O28" s="29"/>
    </row>
    <row r="29" spans="1:15" s="11" customFormat="1" ht="12">
      <c r="A29" s="9">
        <f t="shared" si="0"/>
        <v>26</v>
      </c>
      <c r="B29" s="9" t="s">
        <v>104</v>
      </c>
      <c r="C29" s="9" t="s">
        <v>26</v>
      </c>
      <c r="D29" s="9"/>
      <c r="E29" s="9" t="s">
        <v>27</v>
      </c>
      <c r="F29" s="9"/>
      <c r="G29" s="10" t="s">
        <v>148</v>
      </c>
      <c r="H29" s="10"/>
      <c r="I29" s="9"/>
      <c r="J29" s="10" t="s">
        <v>84</v>
      </c>
      <c r="K29" s="42"/>
      <c r="L29" s="42"/>
      <c r="M29" s="21"/>
      <c r="N29" s="21"/>
      <c r="O29" s="29"/>
    </row>
    <row r="30" spans="1:15" s="11" customFormat="1" ht="12">
      <c r="A30" s="9">
        <f t="shared" si="0"/>
        <v>27</v>
      </c>
      <c r="B30" s="9" t="s">
        <v>161</v>
      </c>
      <c r="C30" s="9" t="s">
        <v>15</v>
      </c>
      <c r="D30" s="9"/>
      <c r="E30" s="9" t="s">
        <v>16</v>
      </c>
      <c r="F30" s="12"/>
      <c r="G30" s="10" t="s">
        <v>147</v>
      </c>
      <c r="H30" s="10" t="s">
        <v>78</v>
      </c>
      <c r="I30" s="9" t="s">
        <v>77</v>
      </c>
      <c r="J30" s="10"/>
      <c r="K30" s="42"/>
      <c r="L30" s="42"/>
      <c r="M30" s="21"/>
      <c r="N30" s="21"/>
      <c r="O30" s="29"/>
    </row>
    <row r="31" spans="1:15" s="11" customFormat="1" ht="12">
      <c r="A31" s="9">
        <f t="shared" si="0"/>
        <v>28</v>
      </c>
      <c r="B31" s="9" t="s">
        <v>152</v>
      </c>
      <c r="C31" s="9"/>
      <c r="D31" s="9"/>
      <c r="E31" s="9" t="s">
        <v>159</v>
      </c>
      <c r="F31" s="9"/>
      <c r="G31" s="10"/>
      <c r="H31" s="10"/>
      <c r="I31" s="9"/>
      <c r="J31" s="10"/>
      <c r="K31" s="42"/>
      <c r="L31" s="42"/>
      <c r="M31" s="21"/>
      <c r="N31" s="21"/>
      <c r="O31" s="29"/>
    </row>
    <row r="32" spans="1:15" s="11" customFormat="1" ht="12">
      <c r="A32" s="9">
        <f t="shared" si="0"/>
        <v>29</v>
      </c>
      <c r="B32" s="9" t="s">
        <v>96</v>
      </c>
      <c r="C32" s="9" t="s">
        <v>48</v>
      </c>
      <c r="D32" s="9"/>
      <c r="E32" s="9" t="s">
        <v>49</v>
      </c>
      <c r="F32" s="12"/>
      <c r="G32" s="10" t="s">
        <v>68</v>
      </c>
      <c r="H32" s="10"/>
      <c r="I32" s="9"/>
      <c r="J32" s="10" t="s">
        <v>126</v>
      </c>
      <c r="K32" s="42"/>
      <c r="L32" s="42"/>
      <c r="M32" s="21"/>
      <c r="N32" s="21"/>
      <c r="O32" s="29"/>
    </row>
    <row r="33" spans="1:15" s="11" customFormat="1" ht="12">
      <c r="A33" s="9">
        <f t="shared" si="0"/>
        <v>30</v>
      </c>
      <c r="B33" s="9" t="s">
        <v>150</v>
      </c>
      <c r="C33" s="9" t="s">
        <v>38</v>
      </c>
      <c r="D33" s="9"/>
      <c r="E33" s="9" t="s">
        <v>45</v>
      </c>
      <c r="F33" s="9" t="s">
        <v>168</v>
      </c>
      <c r="G33" s="10" t="s">
        <v>136</v>
      </c>
      <c r="H33" s="10" t="s">
        <v>134</v>
      </c>
      <c r="I33" s="9"/>
      <c r="J33" s="10" t="s">
        <v>163</v>
      </c>
      <c r="K33" s="42"/>
      <c r="L33" s="42"/>
      <c r="M33" s="21"/>
      <c r="N33" s="21"/>
      <c r="O33" s="29"/>
    </row>
    <row r="34" spans="1:15" s="11" customFormat="1" ht="12">
      <c r="A34" s="9">
        <f t="shared" si="0"/>
        <v>31</v>
      </c>
      <c r="B34" s="9" t="s">
        <v>104</v>
      </c>
      <c r="C34" s="9" t="s">
        <v>18</v>
      </c>
      <c r="D34" s="9"/>
      <c r="E34" s="9" t="s">
        <v>19</v>
      </c>
      <c r="F34" s="47" t="s">
        <v>233</v>
      </c>
      <c r="G34" s="10" t="s">
        <v>153</v>
      </c>
      <c r="H34" s="10" t="s">
        <v>154</v>
      </c>
      <c r="I34" s="9" t="s">
        <v>77</v>
      </c>
      <c r="J34" s="10"/>
      <c r="K34" s="42"/>
      <c r="L34" s="42"/>
      <c r="M34" s="21"/>
      <c r="N34" s="21"/>
      <c r="O34" s="29"/>
    </row>
    <row r="35" spans="1:15" s="11" customFormat="1" ht="12">
      <c r="A35" s="9">
        <f t="shared" si="0"/>
        <v>32</v>
      </c>
      <c r="B35" s="9" t="s">
        <v>109</v>
      </c>
      <c r="C35" s="9" t="s">
        <v>7</v>
      </c>
      <c r="D35" s="9"/>
      <c r="E35" s="9" t="s">
        <v>8</v>
      </c>
      <c r="F35" s="9" t="s">
        <v>168</v>
      </c>
      <c r="G35" s="10" t="s">
        <v>139</v>
      </c>
      <c r="H35" s="10" t="s">
        <v>76</v>
      </c>
      <c r="I35" s="9" t="s">
        <v>77</v>
      </c>
      <c r="J35" s="10" t="s">
        <v>127</v>
      </c>
      <c r="K35" s="42"/>
      <c r="L35" s="42"/>
      <c r="M35" s="21"/>
      <c r="N35" s="21"/>
      <c r="O35" s="29"/>
    </row>
    <row r="36" spans="1:15" s="11" customFormat="1" ht="24">
      <c r="A36" s="9">
        <f t="shared" si="0"/>
        <v>33</v>
      </c>
      <c r="B36" s="9" t="s">
        <v>110</v>
      </c>
      <c r="C36" s="9" t="s">
        <v>38</v>
      </c>
      <c r="D36" s="9"/>
      <c r="E36" s="9" t="s">
        <v>180</v>
      </c>
      <c r="F36" s="47" t="s">
        <v>234</v>
      </c>
      <c r="G36" s="10" t="s">
        <v>138</v>
      </c>
      <c r="H36" s="10" t="s">
        <v>89</v>
      </c>
      <c r="I36" s="9" t="s">
        <v>77</v>
      </c>
      <c r="J36" s="10" t="s">
        <v>128</v>
      </c>
      <c r="K36" s="42"/>
      <c r="L36" s="42"/>
      <c r="M36" s="21"/>
      <c r="N36" s="21"/>
      <c r="O36" s="29"/>
    </row>
    <row r="37" spans="1:15" s="11" customFormat="1" ht="12">
      <c r="A37" s="9">
        <f t="shared" si="0"/>
        <v>34</v>
      </c>
      <c r="B37" s="9"/>
      <c r="C37" s="9" t="s">
        <v>46</v>
      </c>
      <c r="D37" s="9"/>
      <c r="E37" s="9" t="s">
        <v>47</v>
      </c>
      <c r="F37" s="9"/>
      <c r="G37" s="10" t="s">
        <v>135</v>
      </c>
      <c r="H37" s="10" t="s">
        <v>134</v>
      </c>
      <c r="I37" s="9"/>
      <c r="J37" s="10" t="s">
        <v>92</v>
      </c>
      <c r="K37" s="42"/>
      <c r="L37" s="42"/>
      <c r="M37" s="21"/>
      <c r="N37" s="21"/>
      <c r="O37" s="29"/>
    </row>
    <row r="38" spans="1:15" s="11" customFormat="1" ht="12">
      <c r="A38" s="9">
        <f t="shared" si="0"/>
        <v>35</v>
      </c>
      <c r="B38" s="9" t="s">
        <v>98</v>
      </c>
      <c r="C38" s="9" t="s">
        <v>11</v>
      </c>
      <c r="D38" s="9"/>
      <c r="E38" s="9" t="s">
        <v>53</v>
      </c>
      <c r="F38" s="12" t="s">
        <v>235</v>
      </c>
      <c r="G38" s="10" t="s">
        <v>137</v>
      </c>
      <c r="H38" s="10"/>
      <c r="I38" s="9"/>
      <c r="J38" s="10" t="s">
        <v>95</v>
      </c>
      <c r="K38" s="42"/>
      <c r="L38" s="42"/>
      <c r="M38" s="21"/>
      <c r="N38" s="21"/>
      <c r="O38" s="29"/>
    </row>
    <row r="39" spans="1:15" s="11" customFormat="1" ht="12">
      <c r="A39" s="13"/>
      <c r="B39" s="13"/>
      <c r="C39" s="13"/>
      <c r="D39" s="13"/>
      <c r="E39" s="13"/>
      <c r="F39" s="13"/>
      <c r="G39" s="14"/>
      <c r="H39" s="15" t="s">
        <v>113</v>
      </c>
      <c r="I39" s="9">
        <f>COUNTIF(I$4:I$38,"Cambridge")</f>
        <v>7</v>
      </c>
      <c r="J39" s="16"/>
      <c r="K39" s="42"/>
      <c r="L39" s="42"/>
      <c r="M39" s="21"/>
      <c r="N39" s="21"/>
      <c r="O39" s="29"/>
    </row>
    <row r="40" spans="1:15" s="11" customFormat="1" ht="12">
      <c r="A40" s="13"/>
      <c r="B40" s="13"/>
      <c r="C40" s="13"/>
      <c r="D40" s="13"/>
      <c r="E40" s="13"/>
      <c r="F40" s="17"/>
      <c r="G40" s="14"/>
      <c r="H40" s="15" t="s">
        <v>114</v>
      </c>
      <c r="I40" s="9">
        <f>COUNTIF(I$4:I$38,"Harvard")</f>
        <v>1</v>
      </c>
      <c r="J40" s="16"/>
      <c r="K40" s="42"/>
      <c r="L40" s="42"/>
      <c r="M40" s="21"/>
      <c r="N40" s="21"/>
      <c r="O40" s="29"/>
    </row>
    <row r="41" spans="1:15" s="11" customFormat="1" ht="12">
      <c r="A41" s="13"/>
      <c r="B41" s="13"/>
      <c r="C41" s="13"/>
      <c r="D41" s="13"/>
      <c r="E41" s="13"/>
      <c r="F41" s="23"/>
      <c r="G41" s="14"/>
      <c r="H41" s="15" t="s">
        <v>112</v>
      </c>
      <c r="I41" s="9">
        <f>COUNTIF(I$4:I$38,"Oxford")</f>
        <v>9</v>
      </c>
      <c r="J41" s="16"/>
      <c r="K41" s="42"/>
      <c r="L41" s="42"/>
      <c r="M41" s="21"/>
      <c r="N41" s="21"/>
      <c r="O41" s="29"/>
    </row>
    <row r="42" spans="1:15" s="11" customFormat="1" ht="12">
      <c r="A42" s="13"/>
      <c r="B42" s="13"/>
      <c r="C42" s="13"/>
      <c r="D42" s="13"/>
      <c r="E42" s="13"/>
      <c r="F42" s="13"/>
      <c r="G42" s="14"/>
      <c r="H42" s="19"/>
      <c r="I42" s="9">
        <f>I39+I40+I41</f>
        <v>17</v>
      </c>
      <c r="J42" s="16"/>
      <c r="K42" s="42"/>
      <c r="L42" s="42"/>
      <c r="M42" s="21"/>
      <c r="N42" s="21"/>
      <c r="O42" s="29"/>
    </row>
    <row r="43" spans="1:15" s="11" customFormat="1" ht="12">
      <c r="A43" s="13"/>
      <c r="B43" s="13"/>
      <c r="C43" s="13"/>
      <c r="D43" s="13"/>
      <c r="E43" s="13"/>
      <c r="F43" s="13"/>
      <c r="G43" s="14"/>
      <c r="H43" s="14"/>
      <c r="I43" s="13"/>
      <c r="J43" s="16"/>
      <c r="K43" s="42"/>
      <c r="L43" s="42"/>
      <c r="M43" s="21"/>
      <c r="N43" s="21"/>
      <c r="O43" s="29"/>
    </row>
    <row r="44" spans="1:15" s="11" customFormat="1" ht="12">
      <c r="A44" s="20"/>
      <c r="B44" s="9" t="s">
        <v>165</v>
      </c>
      <c r="C44" s="9"/>
      <c r="D44" s="9"/>
      <c r="E44" s="9" t="s">
        <v>166</v>
      </c>
      <c r="F44" s="12" t="s">
        <v>237</v>
      </c>
      <c r="G44" s="10"/>
      <c r="H44" s="19"/>
      <c r="I44" s="20"/>
      <c r="J44" s="10" t="s">
        <v>170</v>
      </c>
      <c r="K44" s="42"/>
      <c r="L44" s="42"/>
      <c r="M44" s="21"/>
      <c r="N44" s="21"/>
      <c r="O44" s="29" t="s">
        <v>236</v>
      </c>
    </row>
    <row r="45" spans="1:15" s="11" customFormat="1" ht="12">
      <c r="A45" s="20"/>
      <c r="B45" s="9" t="s">
        <v>104</v>
      </c>
      <c r="C45" s="9"/>
      <c r="D45" s="9"/>
      <c r="E45" s="9" t="s">
        <v>167</v>
      </c>
      <c r="F45" s="9" t="s">
        <v>168</v>
      </c>
      <c r="G45" s="19"/>
      <c r="H45" s="19"/>
      <c r="I45" s="20"/>
      <c r="J45" s="10" t="s">
        <v>169</v>
      </c>
      <c r="K45" s="42"/>
      <c r="L45" s="42"/>
      <c r="M45" s="21"/>
      <c r="N45" s="21"/>
      <c r="O45" s="29"/>
    </row>
    <row r="46" ht="12" customHeight="1">
      <c r="F46" s="25">
        <f>COUNTIF(F4:F45,"*@*")</f>
        <v>20</v>
      </c>
    </row>
    <row r="47" ht="12" customHeight="1">
      <c r="F47" s="18">
        <f>COUNTIF(F$4:F$46,"RIP")</f>
        <v>6</v>
      </c>
    </row>
    <row r="48" ht="12" customHeight="1">
      <c r="F48" s="1"/>
    </row>
    <row r="49" ht="12" customHeight="1">
      <c r="F49" s="1"/>
    </row>
    <row r="50" ht="12" customHeight="1">
      <c r="F50" s="1"/>
    </row>
    <row r="51" ht="12.75">
      <c r="F51" s="24" t="s">
        <v>199</v>
      </c>
    </row>
    <row r="52" spans="1:6" ht="12.75">
      <c r="A52" s="9">
        <f>A51+1</f>
        <v>1</v>
      </c>
      <c r="F52" t="s">
        <v>181</v>
      </c>
    </row>
    <row r="53" spans="1:6" ht="12.75">
      <c r="A53" s="9">
        <f aca="true" t="shared" si="1" ref="A53:A71">A52+1</f>
        <v>2</v>
      </c>
      <c r="F53" t="s">
        <v>192</v>
      </c>
    </row>
    <row r="54" spans="1:6" ht="12.75">
      <c r="A54" s="9">
        <f t="shared" si="1"/>
        <v>3</v>
      </c>
      <c r="F54" t="s">
        <v>182</v>
      </c>
    </row>
    <row r="55" spans="1:6" ht="12.75">
      <c r="A55" s="9">
        <f t="shared" si="1"/>
        <v>4</v>
      </c>
      <c r="F55" t="s">
        <v>183</v>
      </c>
    </row>
    <row r="56" spans="1:6" ht="12.75">
      <c r="A56" s="9">
        <f t="shared" si="1"/>
        <v>5</v>
      </c>
      <c r="F56" t="s">
        <v>184</v>
      </c>
    </row>
    <row r="57" spans="1:6" ht="12.75">
      <c r="A57" s="9">
        <f t="shared" si="1"/>
        <v>6</v>
      </c>
      <c r="F57" t="s">
        <v>185</v>
      </c>
    </row>
    <row r="58" spans="1:6" ht="12.75">
      <c r="A58" s="9">
        <f t="shared" si="1"/>
        <v>7</v>
      </c>
      <c r="F58" s="22" t="s">
        <v>187</v>
      </c>
    </row>
    <row r="59" spans="1:6" ht="12.75">
      <c r="A59" s="9">
        <f t="shared" si="1"/>
        <v>8</v>
      </c>
      <c r="F59" t="s">
        <v>164</v>
      </c>
    </row>
    <row r="60" spans="1:6" ht="12.75">
      <c r="A60" s="9">
        <f t="shared" si="1"/>
        <v>9</v>
      </c>
      <c r="F60" t="s">
        <v>186</v>
      </c>
    </row>
    <row r="61" spans="1:6" ht="12.75">
      <c r="A61" s="9">
        <f t="shared" si="1"/>
        <v>10</v>
      </c>
      <c r="F61" t="s">
        <v>195</v>
      </c>
    </row>
    <row r="62" spans="1:6" ht="12.75">
      <c r="A62" s="9">
        <f t="shared" si="1"/>
        <v>11</v>
      </c>
      <c r="F62" t="s">
        <v>178</v>
      </c>
    </row>
    <row r="63" spans="1:6" ht="12.75">
      <c r="A63" s="9">
        <f t="shared" si="1"/>
        <v>12</v>
      </c>
      <c r="F63" t="s">
        <v>188</v>
      </c>
    </row>
    <row r="64" spans="1:6" ht="12.75">
      <c r="A64" s="9">
        <f t="shared" si="1"/>
        <v>13</v>
      </c>
      <c r="F64" t="s">
        <v>189</v>
      </c>
    </row>
    <row r="65" spans="1:6" ht="12.75">
      <c r="A65" s="9">
        <f t="shared" si="1"/>
        <v>14</v>
      </c>
      <c r="F65" t="s">
        <v>196</v>
      </c>
    </row>
    <row r="66" spans="1:6" ht="12.75">
      <c r="A66" s="9">
        <f t="shared" si="1"/>
        <v>15</v>
      </c>
      <c r="F66" s="22" t="s">
        <v>198</v>
      </c>
    </row>
    <row r="67" spans="1:6" ht="12.75">
      <c r="A67" s="9">
        <f t="shared" si="1"/>
        <v>16</v>
      </c>
      <c r="F67" s="22" t="s">
        <v>197</v>
      </c>
    </row>
    <row r="68" spans="1:6" ht="12.75">
      <c r="A68" s="9">
        <f t="shared" si="1"/>
        <v>17</v>
      </c>
      <c r="F68" t="s">
        <v>190</v>
      </c>
    </row>
    <row r="69" spans="1:6" ht="12.75">
      <c r="A69" s="9">
        <f t="shared" si="1"/>
        <v>18</v>
      </c>
      <c r="F69" t="s">
        <v>191</v>
      </c>
    </row>
    <row r="70" spans="1:6" ht="12.75">
      <c r="A70" s="9">
        <f t="shared" si="1"/>
        <v>19</v>
      </c>
      <c r="F70" t="s">
        <v>194</v>
      </c>
    </row>
    <row r="71" spans="1:6" ht="12.75">
      <c r="A71" s="9">
        <f t="shared" si="1"/>
        <v>20</v>
      </c>
      <c r="F71" t="s">
        <v>193</v>
      </c>
    </row>
    <row r="72" spans="7:10" ht="12.75">
      <c r="G72" s="2"/>
      <c r="H72"/>
      <c r="I72" s="2"/>
      <c r="J72"/>
    </row>
    <row r="73" spans="7:10" ht="12.75">
      <c r="G73" s="2"/>
      <c r="H73"/>
      <c r="I73" s="2"/>
      <c r="J73"/>
    </row>
    <row r="74" spans="7:10" ht="12.75">
      <c r="G74" s="2"/>
      <c r="H74"/>
      <c r="I74" s="2"/>
      <c r="J74"/>
    </row>
    <row r="75" spans="7:10" ht="12.75">
      <c r="G75" s="2"/>
      <c r="H75"/>
      <c r="I75" s="2"/>
      <c r="J75"/>
    </row>
    <row r="76" spans="7:10" ht="12.75">
      <c r="G76" s="2"/>
      <c r="H76"/>
      <c r="I76" s="2"/>
      <c r="J76"/>
    </row>
  </sheetData>
  <sheetProtection/>
  <mergeCells count="5">
    <mergeCell ref="B2:E2"/>
    <mergeCell ref="H2:J2"/>
    <mergeCell ref="A1:J1"/>
    <mergeCell ref="K2:L2"/>
    <mergeCell ref="M2:N2"/>
  </mergeCells>
  <hyperlinks>
    <hyperlink ref="F67" r:id="rId1" display="christophermacrae@wanadoo.fr"/>
    <hyperlink ref="F66" r:id="rId2" display="david.hacking@london-arbitration.com"/>
    <hyperlink ref="F6" r:id="rId3" display="Cllr.John.Barnes@EastSussex.gov.uk"/>
    <hyperlink ref="F58" r:id="rId4" display="ccarwardine@blueyonder.co.uk"/>
    <hyperlink ref="F12" r:id="rId5" display="CCarwardine@blueyonder.co.uk"/>
    <hyperlink ref="F15" r:id="rId6" display="Hugh@Dibley.eu.com"/>
    <hyperlink ref="F4" r:id="rId7" display="VenDick@talktalk.net"/>
    <hyperlink ref="F5" r:id="rId8" display="Tom@OrwellCottage.org.uk"/>
    <hyperlink ref="F8" r:id="rId9" display="SimonBoston09@gmail.com"/>
    <hyperlink ref="F9" r:id="rId10" display="CliveB2005@hotmail.co.uk"/>
    <hyperlink ref="F10" r:id="rId11" display="JBrow@mail.utexas.edu"/>
    <hyperlink ref="F13" r:id="rId12" display="Jolo1314@comcast.net"/>
    <hyperlink ref="F14" r:id="rId13" display="MichaelTCooper@btinternet.com"/>
    <hyperlink ref="F17" r:id="rId14" display="MWE@TMECMarketing.co.uk"/>
    <hyperlink ref="F19" r:id="rId15" display="Andrew@Gairdner.co.uk"/>
    <hyperlink ref="F20" r:id="rId16" display="ChrisDoveton@outlook.com"/>
    <hyperlink ref="F22" r:id="rId17" display="David.Hacking@London-Arbitration.com"/>
    <hyperlink ref="F27" r:id="rId18" display="ChristopherMacRae@wanadoo.fr"/>
    <hyperlink ref="F28" r:id="rId19" display="JohnMills@JohnMillsLtd.co.uk"/>
    <hyperlink ref="F34" r:id="rId20" display="PFSkinner@earthlink.net"/>
    <hyperlink ref="F36" r:id="rId21" display="Alastair.Tod@gmail.com"/>
    <hyperlink ref="F38" r:id="rId22" display="J.Wooderson@btinternet.com"/>
    <hyperlink ref="F44" r:id="rId23" display="BarryClarke@EastMarden.net"/>
  </hyperlinks>
  <printOptions/>
  <pageMargins left="0.08" right="0.51" top="1" bottom="1" header="0.5" footer="0.5"/>
  <pageSetup fitToHeight="2" fitToWidth="1" horizontalDpi="600" verticalDpi="600" orientation="landscape" paperSize="9" scale="94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charnock</dc:creator>
  <cp:keywords/>
  <dc:description/>
  <cp:lastModifiedBy>Hugh Dibley</cp:lastModifiedBy>
  <cp:lastPrinted>2008-01-04T22:02:27Z</cp:lastPrinted>
  <dcterms:created xsi:type="dcterms:W3CDTF">2007-07-23T19:52:38Z</dcterms:created>
  <dcterms:modified xsi:type="dcterms:W3CDTF">2017-07-25T23:25:40Z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-343395549</vt:i4>
  </property>
  <property fmtid="{D5CDD505-2E9C-101B-9397-08002B2CF9AE}" pid="3" name="_EmailSubject">
    <vt:lpwstr>Release-authorised: RE: ARK ROYAL GUNROOM RE-UNION</vt:lpwstr>
  </property>
  <property fmtid="{D5CDD505-2E9C-101B-9397-08002B2CF9AE}" pid="4" name="_AuthorEmail">
    <vt:lpwstr>212-ASEC@a.dii.mod.uk</vt:lpwstr>
  </property>
  <property fmtid="{D5CDD505-2E9C-101B-9397-08002B2CF9AE}" pid="5" name="_AuthorEmailDisplayName">
    <vt:lpwstr>HMS ARKROYAL-ASEC(LT JONES)</vt:lpwstr>
  </property>
  <property fmtid="{D5CDD505-2E9C-101B-9397-08002B2CF9AE}" pid="6" name="_ReviewingToolsShownOnce">
    <vt:lpwstr/>
  </property>
</Properties>
</file>